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dell\Desktop\2022\شلب\"/>
    </mc:Choice>
  </mc:AlternateContent>
  <bookViews>
    <workbookView xWindow="-108" yWindow="-48" windowWidth="20736" windowHeight="11700" tabRatio="906" activeTab="4"/>
  </bookViews>
  <sheets>
    <sheet name="جدول رقم 1" sheetId="17" r:id="rId1"/>
    <sheet name="جدول رقم2 " sheetId="1" r:id="rId2"/>
    <sheet name="جدول رقم3" sheetId="4" r:id="rId3"/>
    <sheet name="جدول رقم4" sheetId="5" r:id="rId4"/>
    <sheet name="جدول رقم5" sheetId="24" r:id="rId5"/>
  </sheets>
  <calcPr calcId="162913"/>
  <fileRecoveryPr autoRecover="0"/>
</workbook>
</file>

<file path=xl/calcChain.xml><?xml version="1.0" encoding="utf-8"?>
<calcChain xmlns="http://schemas.openxmlformats.org/spreadsheetml/2006/main">
  <c r="G9" i="24" l="1"/>
  <c r="F9" i="24"/>
  <c r="F10" i="17" l="1"/>
  <c r="E14" i="4" l="1"/>
  <c r="G8" i="4" l="1"/>
  <c r="D9" i="5" l="1"/>
  <c r="E11" i="24"/>
  <c r="D11" i="24"/>
  <c r="C11" i="24"/>
  <c r="B11" i="24"/>
  <c r="G14" i="4"/>
  <c r="D14" i="4"/>
  <c r="C14" i="4"/>
  <c r="B10" i="17"/>
  <c r="B9" i="17"/>
  <c r="G10" i="24" l="1"/>
  <c r="B9" i="24"/>
  <c r="B10" i="24"/>
  <c r="F10" i="24" s="1"/>
  <c r="B8" i="24"/>
  <c r="G9" i="4"/>
  <c r="G10" i="4"/>
  <c r="G11" i="4"/>
  <c r="G12" i="4"/>
  <c r="G13" i="4"/>
  <c r="B9" i="4"/>
  <c r="F9" i="4" s="1"/>
  <c r="B10" i="4"/>
  <c r="F10" i="4" s="1"/>
  <c r="B11" i="4"/>
  <c r="F11" i="4" s="1"/>
  <c r="B12" i="4"/>
  <c r="F12" i="4" s="1"/>
  <c r="B13" i="4"/>
  <c r="F13" i="4" s="1"/>
  <c r="B8" i="4"/>
  <c r="G10" i="17"/>
  <c r="G9" i="17"/>
  <c r="F9" i="17"/>
  <c r="F8" i="4" l="1"/>
  <c r="B14" i="4"/>
  <c r="F14" i="4" s="1"/>
  <c r="G11" i="24"/>
  <c r="F11" i="24"/>
</calcChain>
</file>

<file path=xl/sharedStrings.xml><?xml version="1.0" encoding="utf-8"?>
<sst xmlns="http://schemas.openxmlformats.org/spreadsheetml/2006/main" count="161" uniqueCount="117">
  <si>
    <t>الشلب</t>
  </si>
  <si>
    <t>زهرة الشمس</t>
  </si>
  <si>
    <t>Paddy</t>
  </si>
  <si>
    <t>Average Yield (KG/Donum)</t>
  </si>
  <si>
    <t>Total</t>
  </si>
  <si>
    <t xml:space="preserve">المساحة المزروعة </t>
  </si>
  <si>
    <t>المجموع</t>
  </si>
  <si>
    <t>production (Ton)</t>
  </si>
  <si>
    <t>(دونم)</t>
  </si>
  <si>
    <t>Cultivated area</t>
  </si>
  <si>
    <t>average yield</t>
  </si>
  <si>
    <t>المساحة المحصودة</t>
  </si>
  <si>
    <t>المساحة المتضررة</t>
  </si>
  <si>
    <t>Total area</t>
  </si>
  <si>
    <t>Harvested area</t>
  </si>
  <si>
    <t>Damaged area</t>
  </si>
  <si>
    <t>المحافظة</t>
  </si>
  <si>
    <t>(Donum)</t>
  </si>
  <si>
    <t>بابل</t>
  </si>
  <si>
    <t>النجف</t>
  </si>
  <si>
    <t>القادسية</t>
  </si>
  <si>
    <t xml:space="preserve"> متوسط الغلة </t>
  </si>
  <si>
    <t>Babylon</t>
  </si>
  <si>
    <t>Al-Qadisiya</t>
  </si>
  <si>
    <t>Al-Najaf</t>
  </si>
  <si>
    <t>متوسط الغلة</t>
  </si>
  <si>
    <t>انتاج التبن</t>
  </si>
  <si>
    <t>(طن)</t>
  </si>
  <si>
    <t>(Ton)</t>
  </si>
  <si>
    <t>Hay production</t>
  </si>
  <si>
    <t xml:space="preserve">  Table (2)                                                                                                                                                                        </t>
  </si>
  <si>
    <t xml:space="preserve">  Table (4)                                                                                                                                                                        </t>
  </si>
  <si>
    <t>المحصول      Crop</t>
  </si>
  <si>
    <t>التفاصيل</t>
  </si>
  <si>
    <t>Details</t>
  </si>
  <si>
    <t>Sun Flower</t>
  </si>
  <si>
    <t>Governorate</t>
  </si>
  <si>
    <t xml:space="preserve">المحصول </t>
  </si>
  <si>
    <t>المساحة المزروعة (دونم)</t>
  </si>
  <si>
    <t>Crop</t>
  </si>
  <si>
    <t>Total Area</t>
  </si>
  <si>
    <t>المحصول</t>
  </si>
  <si>
    <t>Cultivated area (Donum)</t>
  </si>
  <si>
    <t>Table (1)</t>
  </si>
  <si>
    <t>متوسط الغلة ( كغم/دونم)</t>
  </si>
  <si>
    <t>Table (3)</t>
  </si>
  <si>
    <t xml:space="preserve"> </t>
  </si>
  <si>
    <t>جدول (1)</t>
  </si>
  <si>
    <t>جدول (2)</t>
  </si>
  <si>
    <t xml:space="preserve"> جدول (3)</t>
  </si>
  <si>
    <t>جدول (4)</t>
  </si>
  <si>
    <t>ميسان</t>
  </si>
  <si>
    <t>Maysan</t>
  </si>
  <si>
    <t>*11</t>
  </si>
  <si>
    <t>*5</t>
  </si>
  <si>
    <t>*447.5</t>
  </si>
  <si>
    <t xml:space="preserve"> جدول (5)</t>
  </si>
  <si>
    <t>Table (5)</t>
  </si>
  <si>
    <t>AL-Anbar</t>
  </si>
  <si>
    <t>Total area (100) Donum</t>
  </si>
  <si>
    <t>Production (100) Ton</t>
  </si>
  <si>
    <t>Average Yield (KG/ Donum)</t>
  </si>
  <si>
    <t>**1</t>
  </si>
  <si>
    <t>**511.1</t>
  </si>
  <si>
    <t>ذي قار</t>
  </si>
  <si>
    <t>Thi-Qar</t>
  </si>
  <si>
    <t>Ninevah</t>
  </si>
  <si>
    <t>لإجمالي المساحة</t>
  </si>
  <si>
    <t>للمساحة المحصودة</t>
  </si>
  <si>
    <t>* عدم شمول بعض القرى بسبب الوضع الامني</t>
  </si>
  <si>
    <t xml:space="preserve"> لإجمالي المساحة</t>
  </si>
  <si>
    <t>***8</t>
  </si>
  <si>
    <t>***14</t>
  </si>
  <si>
    <t>***583.3</t>
  </si>
  <si>
    <t>زهرة الشمس*</t>
  </si>
  <si>
    <t xml:space="preserve">نينوى </t>
  </si>
  <si>
    <t>نينوى</t>
  </si>
  <si>
    <t>الانبار</t>
  </si>
  <si>
    <t>صلاح الدين</t>
  </si>
  <si>
    <t>Salah-Aldeen</t>
  </si>
  <si>
    <t xml:space="preserve">المساحة  المتضررة </t>
  </si>
  <si>
    <t>Harvested Area</t>
  </si>
  <si>
    <t>Damaged Area</t>
  </si>
  <si>
    <t xml:space="preserve">   السنوات    Year       </t>
  </si>
  <si>
    <t>*** عدم شمول بعض القرى في محافظات (نينوى، الانبار، صلاح الدين) بسبب الوضع الامني</t>
  </si>
  <si>
    <t xml:space="preserve">  متوسط الغلة لإجمالي المساحة (كغم\ دونم) </t>
  </si>
  <si>
    <t>إجمالي المساحة (100) دونم</t>
  </si>
  <si>
    <t>كمية الإنتاج المتحقق (100) طن</t>
  </si>
  <si>
    <t>الإنتاج (طن)</t>
  </si>
  <si>
    <t xml:space="preserve"> إجمالي المساحة</t>
  </si>
  <si>
    <t>إجمالي المساحة</t>
  </si>
  <si>
    <t xml:space="preserve">إجمالي المساحة </t>
  </si>
  <si>
    <t xml:space="preserve"> (كغم \ دونم) </t>
  </si>
  <si>
    <t>(KG\Donum)</t>
  </si>
  <si>
    <t>(كغم \ الدونم)</t>
  </si>
  <si>
    <t>*عدا محافظات (نينوى وصلاح الدين والانبار وقضاء الحويجة في محافظة كركوك) .</t>
  </si>
  <si>
    <t>Cultivated area, production and average yield  (Paddy , Sun flower) of private sector for 2022</t>
  </si>
  <si>
    <t xml:space="preserve">Cultivated area comparing with production and average yield of Paddy and Sun Flower for (2017-2022)  </t>
  </si>
  <si>
    <t xml:space="preserve">المساحة المزروعة وكمية الإنتاج ومتوسط الغلة لمحصول الشلب للقطاع الخاص حسب المحافظة لسنة 2022 </t>
  </si>
  <si>
    <t>Cultivated area, production and average yield of Paddy for private Sector at governorates level for 2022</t>
  </si>
  <si>
    <t xml:space="preserve">المساحة المحصودة وكمية الإنتاج ومتوسط غلة الدونم الواحد لتبن الشلب للقطاع الخاص في العراق لسنة 2022 </t>
  </si>
  <si>
    <t>Harvested area, average yield and hay paddy production per donum by private sector for  2022 at Iraq level</t>
  </si>
  <si>
    <t xml:space="preserve">المساحة المزروعة وكمية الإنتاج ومتوسط الغلة لمحصول زهرة الشمس للعروة الخريفية للقطاع الخاص حسب المحافظة لسنة 2022 </t>
  </si>
  <si>
    <t>Cultivated area, production and average yield of Sun Flower(autumn) for private Sector at governorates level for 2022</t>
  </si>
  <si>
    <t>المساحة المزروعة وكمية الإنتاج ومتوسط الغلة لمحصولي (الشلب، زهرة الشمس) للقطاع الخاص لسنة 2022</t>
  </si>
  <si>
    <t xml:space="preserve">الإنتاج (طن)  </t>
  </si>
  <si>
    <t xml:space="preserve">            مقارنة المساحة المزروعة وكمية الإنتاج ومتوسط الغلة لمحصولي                 (الشلب، زهرة الشمس) للسنوات (2017-2022) </t>
  </si>
  <si>
    <t>** عدم شمول محافظة نينوى وقضاء الحويجة في محافظة كركوك والاقضية (راوه وعنه) في محافظة الانبار بالإضافة الى عدم شمول بعض القرى في الاقضية المشمولة في محافظتي الانبار وصلاح الدين بسبب الوضع الامني.</t>
  </si>
  <si>
    <t>***30</t>
  </si>
  <si>
    <t>***19</t>
  </si>
  <si>
    <t>***638.2</t>
  </si>
  <si>
    <t>***496.9</t>
  </si>
  <si>
    <t>***400.1</t>
  </si>
  <si>
    <t>***15.47</t>
  </si>
  <si>
    <t>***23.81</t>
  </si>
  <si>
    <t>***6.19</t>
  </si>
  <si>
    <t>***11.83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</si>
</sst>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9" x14ac:knownFonts="1">
    <font>
      <sz val="11"/>
      <color theme="1"/>
      <name val="Arial"/>
      <family val="2"/>
      <charset val="178"/>
      <scheme val="minor"/>
    </font>
    <font>
      <sz val="12"/>
      <color theme="1"/>
      <name val="Arial"/>
      <family val="2"/>
    </font>
    <font>
      <b/>
      <sz val="12"/>
      <color theme="1"/>
      <name val="Arial"/>
      <family val="2"/>
    </font>
    <font>
      <b/>
      <sz val="11"/>
      <color theme="1"/>
      <name val="Arial"/>
      <family val="2"/>
    </font>
    <font>
      <b/>
      <sz val="10"/>
      <color theme="1"/>
      <name val="Arial"/>
      <family val="2"/>
    </font>
    <font>
      <sz val="12"/>
      <color theme="1"/>
      <name val="Arial"/>
      <family val="2"/>
      <charset val="178"/>
      <scheme val="minor"/>
    </font>
    <font>
      <b/>
      <sz val="9"/>
      <color theme="1"/>
      <name val="Arial"/>
      <family val="2"/>
    </font>
    <font>
      <b/>
      <sz val="11"/>
      <color theme="1"/>
      <name val="Arial"/>
      <family val="2"/>
      <scheme val="minor"/>
    </font>
    <font>
      <b/>
      <sz val="8"/>
      <color theme="1"/>
      <name val="Arial"/>
      <family val="2"/>
    </font>
  </fonts>
  <fills count="2">
    <fill>
      <patternFill patternType="none"/>
    </fill>
    <fill>
      <patternFill patternType="gray125"/>
    </fill>
  </fills>
  <borders count="15">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right/>
      <top style="thin">
        <color indexed="64"/>
      </top>
      <bottom/>
      <diagonal/>
    </border>
  </borders>
  <cellStyleXfs count="1">
    <xf numFmtId="0" fontId="0" fillId="0" borderId="0"/>
  </cellStyleXfs>
  <cellXfs count="132">
    <xf numFmtId="0" fontId="0" fillId="0" borderId="0" xfId="0"/>
    <xf numFmtId="0" fontId="1" fillId="0" borderId="0" xfId="0" applyFont="1" applyAlignment="1">
      <alignment horizontal="center" vertical="center"/>
    </xf>
    <xf numFmtId="0" fontId="2" fillId="0" borderId="0" xfId="0" applyFont="1" applyAlignment="1">
      <alignment horizontal="center" vertical="center"/>
    </xf>
    <xf numFmtId="0" fontId="3" fillId="0" borderId="0" xfId="0" applyFont="1" applyAlignment="1">
      <alignment horizontal="center" vertical="center"/>
    </xf>
    <xf numFmtId="0" fontId="3" fillId="0" borderId="0" xfId="0" applyFont="1"/>
    <xf numFmtId="0" fontId="2" fillId="0" borderId="0" xfId="0" applyFont="1"/>
    <xf numFmtId="0" fontId="5" fillId="0" borderId="0" xfId="0" applyFont="1"/>
    <xf numFmtId="0" fontId="2" fillId="0" borderId="0" xfId="0" applyFont="1" applyAlignment="1">
      <alignment vertical="center"/>
    </xf>
    <xf numFmtId="0" fontId="3" fillId="0" borderId="0" xfId="0" applyFont="1" applyAlignment="1">
      <alignment vertical="center"/>
    </xf>
    <xf numFmtId="0" fontId="2" fillId="0" borderId="0" xfId="0" applyFont="1" applyAlignment="1">
      <alignment horizontal="center" vertical="center" wrapText="1"/>
    </xf>
    <xf numFmtId="0" fontId="3" fillId="0" borderId="0" xfId="0" applyFont="1" applyAlignment="1">
      <alignment horizontal="center" vertical="center" wrapText="1"/>
    </xf>
    <xf numFmtId="0" fontId="3" fillId="0" borderId="0" xfId="0" applyFont="1" applyBorder="1" applyAlignment="1">
      <alignment horizontal="center" vertical="center"/>
    </xf>
    <xf numFmtId="0" fontId="2" fillId="0" borderId="0" xfId="0" applyFont="1" applyBorder="1" applyAlignment="1">
      <alignment vertical="center" wrapText="1"/>
    </xf>
    <xf numFmtId="0" fontId="4" fillId="0" borderId="0" xfId="0" applyFont="1" applyAlignment="1">
      <alignment horizontal="center" vertical="center"/>
    </xf>
    <xf numFmtId="0" fontId="2" fillId="0" borderId="0" xfId="0" applyFont="1" applyBorder="1" applyAlignment="1">
      <alignment horizontal="center" vertical="center"/>
    </xf>
    <xf numFmtId="0" fontId="7" fillId="0" borderId="0" xfId="0" applyFont="1" applyAlignment="1">
      <alignment vertical="center"/>
    </xf>
    <xf numFmtId="0" fontId="2" fillId="0" borderId="0" xfId="0" applyFont="1" applyAlignment="1"/>
    <xf numFmtId="164" fontId="0" fillId="0" borderId="0" xfId="0" applyNumberFormat="1"/>
    <xf numFmtId="0" fontId="3" fillId="0" borderId="0" xfId="0" applyFont="1" applyAlignment="1">
      <alignment horizontal="center" vertical="center" wrapText="1"/>
    </xf>
    <xf numFmtId="0" fontId="3" fillId="0" borderId="1" xfId="0" applyFont="1" applyBorder="1" applyAlignment="1">
      <alignment vertical="center" wrapText="1"/>
    </xf>
    <xf numFmtId="0" fontId="3" fillId="0" borderId="1" xfId="0" applyFont="1" applyBorder="1" applyAlignment="1">
      <alignment horizontal="left" vertical="center" wrapText="1"/>
    </xf>
    <xf numFmtId="0" fontId="3" fillId="0" borderId="0" xfId="0" applyFont="1" applyAlignment="1">
      <alignment horizontal="right" vertical="center" wrapText="1"/>
    </xf>
    <xf numFmtId="0" fontId="3" fillId="0" borderId="0" xfId="0" applyFont="1" applyAlignment="1">
      <alignment horizontal="left" vertical="center" wrapText="1"/>
    </xf>
    <xf numFmtId="164" fontId="4" fillId="0" borderId="0" xfId="0" applyNumberFormat="1" applyFont="1" applyBorder="1" applyAlignment="1">
      <alignment horizontal="center" vertical="center"/>
    </xf>
    <xf numFmtId="0" fontId="1" fillId="0" borderId="0" xfId="0" applyFont="1" applyBorder="1" applyAlignment="1">
      <alignment horizontal="center" vertical="center"/>
    </xf>
    <xf numFmtId="0" fontId="4" fillId="0" borderId="0" xfId="0" applyFont="1" applyBorder="1" applyAlignment="1">
      <alignment horizontal="right" vertical="center"/>
    </xf>
    <xf numFmtId="0" fontId="6" fillId="0" borderId="0" xfId="0" applyFont="1" applyBorder="1" applyAlignment="1">
      <alignment horizontal="left" vertical="center"/>
    </xf>
    <xf numFmtId="0" fontId="4" fillId="0" borderId="0" xfId="0" applyFont="1" applyBorder="1" applyAlignment="1">
      <alignment horizontal="center" vertical="center"/>
    </xf>
    <xf numFmtId="0" fontId="3" fillId="0" borderId="13"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xf>
    <xf numFmtId="0" fontId="3" fillId="0" borderId="13" xfId="0" applyFont="1" applyBorder="1" applyAlignment="1">
      <alignment horizontal="center" vertical="center" readingOrder="2"/>
    </xf>
    <xf numFmtId="0" fontId="4" fillId="0" borderId="2" xfId="0" applyFont="1" applyBorder="1" applyAlignment="1">
      <alignment horizontal="right" vertical="center"/>
    </xf>
    <xf numFmtId="164" fontId="4" fillId="0" borderId="2" xfId="0" applyNumberFormat="1" applyFont="1" applyBorder="1" applyAlignment="1">
      <alignment horizontal="right" vertical="center"/>
    </xf>
    <xf numFmtId="164" fontId="4" fillId="0" borderId="3" xfId="0" applyNumberFormat="1" applyFont="1" applyBorder="1" applyAlignment="1">
      <alignment vertical="center" wrapText="1"/>
    </xf>
    <xf numFmtId="0" fontId="0" fillId="0" borderId="0" xfId="0" applyAlignment="1"/>
    <xf numFmtId="0" fontId="0" fillId="0" borderId="0" xfId="0" applyBorder="1"/>
    <xf numFmtId="0" fontId="2" fillId="0" borderId="1" xfId="0" applyFont="1" applyBorder="1" applyAlignment="1">
      <alignment vertical="center"/>
    </xf>
    <xf numFmtId="0" fontId="4" fillId="0" borderId="2" xfId="0" applyFont="1" applyBorder="1" applyAlignment="1">
      <alignment vertical="center" wrapText="1"/>
    </xf>
    <xf numFmtId="164" fontId="4" fillId="0" borderId="2" xfId="0" applyNumberFormat="1" applyFont="1" applyBorder="1" applyAlignment="1">
      <alignment vertical="center" wrapText="1"/>
    </xf>
    <xf numFmtId="0" fontId="3" fillId="0" borderId="11" xfId="0" applyFont="1" applyBorder="1" applyAlignment="1">
      <alignment horizontal="center" vertical="center"/>
    </xf>
    <xf numFmtId="0" fontId="4" fillId="0" borderId="2" xfId="0" applyFont="1" applyBorder="1" applyAlignment="1">
      <alignment vertical="center"/>
    </xf>
    <xf numFmtId="164" fontId="4" fillId="0" borderId="8" xfId="0" applyNumberFormat="1" applyFont="1" applyBorder="1" applyAlignment="1">
      <alignment vertical="center" wrapText="1"/>
    </xf>
    <xf numFmtId="1" fontId="4" fillId="0" borderId="3" xfId="0" applyNumberFormat="1" applyFont="1" applyBorder="1" applyAlignment="1">
      <alignment vertical="center" wrapText="1"/>
    </xf>
    <xf numFmtId="0" fontId="3" fillId="0" borderId="4"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4" xfId="0" applyFont="1" applyBorder="1" applyAlignment="1">
      <alignment horizontal="center" vertical="center"/>
    </xf>
    <xf numFmtId="0" fontId="3" fillId="0" borderId="13" xfId="0" applyFont="1" applyBorder="1" applyAlignment="1">
      <alignment horizontal="center" vertical="center" readingOrder="2"/>
    </xf>
    <xf numFmtId="0" fontId="3" fillId="0" borderId="3" xfId="0" applyFont="1" applyBorder="1" applyAlignment="1">
      <alignment horizontal="center" vertical="center" readingOrder="2"/>
    </xf>
    <xf numFmtId="0" fontId="3" fillId="0" borderId="3" xfId="0" applyFont="1" applyBorder="1" applyAlignment="1">
      <alignment horizontal="center" vertical="center"/>
    </xf>
    <xf numFmtId="0" fontId="3" fillId="0" borderId="11" xfId="0" applyFont="1" applyBorder="1" applyAlignment="1">
      <alignment horizontal="right" vertical="center"/>
    </xf>
    <xf numFmtId="0" fontId="3" fillId="0" borderId="2" xfId="0" applyFont="1" applyBorder="1" applyAlignment="1">
      <alignment horizontal="right" vertical="center" readingOrder="2"/>
    </xf>
    <xf numFmtId="164" fontId="3" fillId="0" borderId="2" xfId="0" applyNumberFormat="1" applyFont="1" applyBorder="1" applyAlignment="1">
      <alignment horizontal="right" vertical="center" readingOrder="2"/>
    </xf>
    <xf numFmtId="0" fontId="3" fillId="0" borderId="9" xfId="0" applyFont="1" applyBorder="1" applyAlignment="1">
      <alignment horizontal="left" vertical="center"/>
    </xf>
    <xf numFmtId="0" fontId="3" fillId="0" borderId="1" xfId="0" applyFont="1" applyBorder="1" applyAlignment="1">
      <alignment vertical="center"/>
    </xf>
    <xf numFmtId="0" fontId="2" fillId="0" borderId="0" xfId="0" applyFont="1" applyAlignment="1">
      <alignment horizontal="center" vertical="center" wrapText="1"/>
    </xf>
    <xf numFmtId="0" fontId="3" fillId="0" borderId="0" xfId="0" applyFont="1" applyAlignment="1">
      <alignment horizontal="center" vertical="center"/>
    </xf>
    <xf numFmtId="0" fontId="2" fillId="0" borderId="0" xfId="0" applyFont="1" applyFill="1" applyAlignment="1">
      <alignment horizontal="center" vertical="center" wrapText="1"/>
    </xf>
    <xf numFmtId="0" fontId="4" fillId="0" borderId="2" xfId="0" applyFont="1" applyBorder="1" applyAlignment="1">
      <alignment horizontal="left" vertical="center" wrapText="1"/>
    </xf>
    <xf numFmtId="0" fontId="3" fillId="0" borderId="0" xfId="0" applyFont="1" applyBorder="1" applyAlignment="1">
      <alignment vertical="center" wrapText="1"/>
    </xf>
    <xf numFmtId="0" fontId="3" fillId="0" borderId="0" xfId="0" applyFont="1" applyBorder="1" applyAlignment="1">
      <alignment horizontal="left" vertical="center"/>
    </xf>
    <xf numFmtId="0" fontId="2" fillId="0" borderId="0" xfId="0" applyFont="1" applyBorder="1" applyAlignment="1">
      <alignment vertical="center"/>
    </xf>
    <xf numFmtId="0" fontId="4" fillId="0" borderId="9" xfId="0" applyFont="1" applyBorder="1" applyAlignment="1">
      <alignment horizontal="center" vertical="center"/>
    </xf>
    <xf numFmtId="0" fontId="4" fillId="0" borderId="3" xfId="0" applyFont="1" applyBorder="1" applyAlignment="1">
      <alignment horizontal="left" vertical="center" wrapText="1"/>
    </xf>
    <xf numFmtId="1" fontId="3" fillId="0" borderId="2" xfId="0" applyNumberFormat="1" applyFont="1" applyBorder="1" applyAlignment="1">
      <alignment horizontal="right" vertical="center" readingOrder="2"/>
    </xf>
    <xf numFmtId="0" fontId="3" fillId="0" borderId="6" xfId="0" applyFont="1" applyBorder="1" applyAlignment="1">
      <alignment horizontal="center" vertical="center"/>
    </xf>
    <xf numFmtId="0" fontId="3" fillId="0" borderId="8" xfId="0" applyFont="1" applyBorder="1" applyAlignment="1">
      <alignment horizontal="center" vertical="center"/>
    </xf>
    <xf numFmtId="0" fontId="3" fillId="0" borderId="4" xfId="0" applyFont="1" applyBorder="1" applyAlignment="1">
      <alignment horizontal="center" vertical="center" wrapText="1"/>
    </xf>
    <xf numFmtId="0" fontId="3" fillId="0" borderId="3" xfId="0" applyFont="1" applyBorder="1" applyAlignment="1">
      <alignment horizontal="center" vertical="center" wrapText="1"/>
    </xf>
    <xf numFmtId="0" fontId="4" fillId="0" borderId="0" xfId="0" applyFont="1" applyFill="1" applyBorder="1" applyAlignment="1">
      <alignment vertical="center" readingOrder="2"/>
    </xf>
    <xf numFmtId="0" fontId="8" fillId="0" borderId="0" xfId="0" applyFont="1" applyAlignment="1">
      <alignment horizontal="center" vertical="center"/>
    </xf>
    <xf numFmtId="0" fontId="8" fillId="0" borderId="0" xfId="0" applyFont="1" applyFill="1" applyBorder="1" applyAlignment="1">
      <alignment vertical="center" readingOrder="2"/>
    </xf>
    <xf numFmtId="0" fontId="8" fillId="0" borderId="0" xfId="0" applyFont="1" applyFill="1" applyBorder="1" applyAlignment="1">
      <alignment vertical="center" wrapText="1" readingOrder="2"/>
    </xf>
    <xf numFmtId="0" fontId="1" fillId="0" borderId="0" xfId="0" applyFont="1" applyAlignment="1">
      <alignment vertical="center"/>
    </xf>
    <xf numFmtId="0" fontId="3" fillId="0" borderId="1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 xfId="0" applyFont="1" applyBorder="1" applyAlignment="1">
      <alignment horizontal="center" vertical="center"/>
    </xf>
    <xf numFmtId="0" fontId="3" fillId="0" borderId="8" xfId="0" applyFont="1" applyBorder="1" applyAlignment="1">
      <alignment horizontal="center" vertical="center" readingOrder="2"/>
    </xf>
    <xf numFmtId="0" fontId="3" fillId="0" borderId="7" xfId="0" applyFont="1" applyBorder="1" applyAlignment="1">
      <alignment horizontal="center" vertical="center" wrapText="1"/>
    </xf>
    <xf numFmtId="0" fontId="3" fillId="0" borderId="7" xfId="0" applyFont="1" applyBorder="1" applyAlignment="1">
      <alignment horizontal="right" vertical="center"/>
    </xf>
    <xf numFmtId="0" fontId="3" fillId="0" borderId="9" xfId="0" applyNumberFormat="1" applyFont="1" applyBorder="1" applyAlignment="1">
      <alignment vertical="center"/>
    </xf>
    <xf numFmtId="0" fontId="3" fillId="0" borderId="8" xfId="0" applyNumberFormat="1" applyFont="1" applyBorder="1" applyAlignment="1">
      <alignment vertical="center"/>
    </xf>
    <xf numFmtId="0" fontId="3" fillId="0" borderId="8" xfId="0" applyNumberFormat="1" applyFont="1" applyBorder="1" applyAlignment="1">
      <alignment horizontal="left" vertical="center"/>
    </xf>
    <xf numFmtId="0" fontId="3" fillId="0" borderId="3" xfId="0" applyFont="1" applyBorder="1" applyAlignment="1">
      <alignment vertical="center" wrapText="1"/>
    </xf>
    <xf numFmtId="1" fontId="3" fillId="0" borderId="3" xfId="0" applyNumberFormat="1" applyFont="1" applyBorder="1" applyAlignment="1">
      <alignment vertical="center" wrapText="1"/>
    </xf>
    <xf numFmtId="164" fontId="3" fillId="0" borderId="3" xfId="0" applyNumberFormat="1" applyFont="1" applyBorder="1" applyAlignment="1">
      <alignment vertical="center" wrapText="1"/>
    </xf>
    <xf numFmtId="0" fontId="3" fillId="0" borderId="3" xfId="0" applyFont="1" applyBorder="1" applyAlignment="1">
      <alignment horizontal="left" wrapText="1"/>
    </xf>
    <xf numFmtId="164" fontId="3" fillId="0" borderId="3" xfId="0" applyNumberFormat="1" applyFont="1" applyBorder="1" applyAlignment="1">
      <alignment wrapText="1"/>
    </xf>
    <xf numFmtId="164" fontId="3" fillId="0" borderId="8" xfId="0" applyNumberFormat="1" applyFont="1" applyBorder="1" applyAlignment="1">
      <alignment vertical="center" wrapText="1"/>
    </xf>
    <xf numFmtId="0" fontId="3" fillId="0" borderId="0" xfId="0" applyFont="1" applyAlignment="1">
      <alignment horizontal="center" vertical="center"/>
    </xf>
    <xf numFmtId="0" fontId="3" fillId="0" borderId="0" xfId="0" applyFont="1" applyBorder="1" applyAlignment="1">
      <alignment horizontal="right" vertical="center"/>
    </xf>
    <xf numFmtId="0" fontId="3" fillId="0" borderId="0" xfId="0" applyFont="1" applyBorder="1" applyAlignment="1">
      <alignment horizontal="right" vertical="center" readingOrder="2"/>
    </xf>
    <xf numFmtId="164" fontId="3" fillId="0" borderId="0" xfId="0" applyNumberFormat="1" applyFont="1" applyBorder="1" applyAlignment="1">
      <alignment horizontal="right" vertical="center" readingOrder="2"/>
    </xf>
    <xf numFmtId="1" fontId="3" fillId="0" borderId="0" xfId="0" applyNumberFormat="1" applyFont="1" applyBorder="1" applyAlignment="1">
      <alignment horizontal="right" vertical="center" readingOrder="2"/>
    </xf>
    <xf numFmtId="1" fontId="3" fillId="0" borderId="3" xfId="0" applyNumberFormat="1" applyFont="1" applyBorder="1" applyAlignment="1">
      <alignment horizontal="left" wrapText="1"/>
    </xf>
    <xf numFmtId="0" fontId="4" fillId="0" borderId="0" xfId="0" applyFont="1" applyFill="1" applyBorder="1" applyAlignment="1">
      <alignment horizontal="right" vertical="center" readingOrder="2"/>
    </xf>
    <xf numFmtId="0" fontId="2" fillId="0" borderId="0" xfId="0" applyFont="1" applyAlignment="1">
      <alignment horizontal="center" vertical="center"/>
    </xf>
    <xf numFmtId="0" fontId="3" fillId="0" borderId="4" xfId="0" applyFont="1" applyBorder="1" applyAlignment="1">
      <alignment horizontal="center" vertical="center"/>
    </xf>
    <xf numFmtId="0" fontId="3" fillId="0" borderId="6"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8" xfId="0" applyFont="1" applyBorder="1" applyAlignment="1">
      <alignment horizontal="center" vertical="center" wrapText="1"/>
    </xf>
    <xf numFmtId="0" fontId="3" fillId="0" borderId="7" xfId="0" applyFont="1" applyBorder="1" applyAlignment="1">
      <alignment horizontal="center" vertical="center" wrapText="1"/>
    </xf>
    <xf numFmtId="0" fontId="2" fillId="0" borderId="0" xfId="0" applyFont="1" applyAlignment="1">
      <alignment horizontal="center" vertical="center" wrapText="1"/>
    </xf>
    <xf numFmtId="0" fontId="3" fillId="0" borderId="5" xfId="0" applyFont="1" applyBorder="1" applyAlignment="1">
      <alignment horizontal="center" vertical="center"/>
    </xf>
    <xf numFmtId="0" fontId="3" fillId="0" borderId="10" xfId="0" applyFont="1" applyBorder="1" applyAlignment="1">
      <alignment horizontal="center" vertical="center"/>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3" fillId="0" borderId="3" xfId="0" applyFont="1" applyBorder="1" applyAlignment="1">
      <alignment horizontal="center" vertical="center"/>
    </xf>
    <xf numFmtId="0" fontId="3" fillId="0" borderId="9" xfId="0" applyFont="1" applyBorder="1" applyAlignment="1">
      <alignment horizontal="center" vertical="center"/>
    </xf>
    <xf numFmtId="0" fontId="3" fillId="0" borderId="11" xfId="0" applyFont="1" applyBorder="1" applyAlignment="1">
      <alignment horizontal="center" vertical="center"/>
    </xf>
    <xf numFmtId="0" fontId="3" fillId="0" borderId="7" xfId="0" applyFont="1" applyBorder="1" applyAlignment="1">
      <alignment horizontal="center" vertical="center"/>
    </xf>
    <xf numFmtId="0" fontId="3" fillId="0" borderId="4"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3" xfId="0" applyFont="1" applyBorder="1" applyAlignment="1">
      <alignment horizontal="center" vertical="center" wrapText="1"/>
    </xf>
    <xf numFmtId="0" fontId="8" fillId="0" borderId="14" xfId="0" applyFont="1" applyFill="1" applyBorder="1" applyAlignment="1">
      <alignment horizontal="right" vertical="center" readingOrder="2"/>
    </xf>
    <xf numFmtId="0" fontId="8" fillId="0" borderId="0" xfId="0" applyFont="1" applyFill="1" applyBorder="1" applyAlignment="1">
      <alignment horizontal="right" vertical="center" wrapText="1" readingOrder="2"/>
    </xf>
    <xf numFmtId="0" fontId="8" fillId="0" borderId="0" xfId="0" applyFont="1" applyFill="1" applyBorder="1" applyAlignment="1">
      <alignment horizontal="right" vertical="center" readingOrder="2"/>
    </xf>
    <xf numFmtId="0" fontId="3" fillId="0" borderId="5"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4" xfId="0" applyFont="1" applyBorder="1" applyAlignment="1">
      <alignment horizontal="center" vertical="center"/>
    </xf>
    <xf numFmtId="0" fontId="2" fillId="0" borderId="1" xfId="0" applyFont="1" applyBorder="1" applyAlignment="1">
      <alignment horizontal="right" vertical="center"/>
    </xf>
    <xf numFmtId="0" fontId="4" fillId="0" borderId="14" xfId="0" applyFont="1" applyBorder="1" applyAlignment="1">
      <alignment horizontal="right" vertical="center" readingOrder="2"/>
    </xf>
    <xf numFmtId="0" fontId="2" fillId="0" borderId="0" xfId="0" applyFont="1" applyFill="1" applyAlignment="1">
      <alignment horizontal="center" vertical="center" wrapText="1"/>
    </xf>
    <xf numFmtId="0" fontId="4" fillId="0" borderId="14" xfId="0" applyFont="1" applyFill="1" applyBorder="1" applyAlignment="1">
      <alignment horizontal="right" vertical="center" readingOrder="2"/>
    </xf>
    <xf numFmtId="0" fontId="2" fillId="0" borderId="0" xfId="0" applyFont="1" applyBorder="1" applyAlignment="1">
      <alignment horizontal="center" vertical="center" wrapText="1"/>
    </xf>
    <xf numFmtId="0" fontId="3" fillId="0" borderId="6" xfId="0" applyNumberFormat="1" applyFont="1" applyBorder="1" applyAlignment="1">
      <alignment horizontal="center" vertical="center"/>
    </xf>
    <xf numFmtId="0" fontId="3" fillId="0" borderId="12" xfId="0" applyNumberFormat="1" applyFont="1" applyBorder="1" applyAlignment="1">
      <alignment horizontal="center" vertical="center"/>
    </xf>
    <xf numFmtId="0" fontId="3" fillId="0" borderId="8" xfId="0" applyNumberFormat="1" applyFont="1" applyBorder="1" applyAlignment="1">
      <alignment horizontal="center" vertical="center"/>
    </xf>
    <xf numFmtId="0" fontId="3" fillId="0" borderId="0" xfId="0" applyFont="1" applyBorder="1" applyAlignment="1">
      <alignment horizontal="center" vertic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12"/>
  <sheetViews>
    <sheetView rightToLeft="1" workbookViewId="0">
      <selection activeCell="A2" sqref="A2:H11"/>
    </sheetView>
  </sheetViews>
  <sheetFormatPr defaultRowHeight="13.8" x14ac:dyDescent="0.25"/>
  <cols>
    <col min="1" max="1" width="11.09765625" customWidth="1"/>
    <col min="2" max="2" width="10.69921875" customWidth="1"/>
    <col min="3" max="4" width="11.296875" customWidth="1"/>
    <col min="5" max="5" width="10.296875" customWidth="1"/>
    <col min="6" max="6" width="11.296875" customWidth="1"/>
    <col min="7" max="7" width="12.3984375" customWidth="1"/>
    <col min="8" max="8" width="11.69921875" customWidth="1"/>
  </cols>
  <sheetData>
    <row r="2" spans="1:11" ht="27" customHeight="1" x14ac:dyDescent="0.3">
      <c r="A2" s="96" t="s">
        <v>104</v>
      </c>
      <c r="B2" s="96"/>
      <c r="C2" s="96"/>
      <c r="D2" s="96"/>
      <c r="E2" s="96"/>
      <c r="F2" s="96"/>
      <c r="G2" s="96"/>
      <c r="H2" s="96"/>
      <c r="I2" s="16"/>
      <c r="J2" s="16"/>
      <c r="K2" s="16"/>
    </row>
    <row r="3" spans="1:11" ht="30" customHeight="1" x14ac:dyDescent="0.25">
      <c r="A3" s="103" t="s">
        <v>96</v>
      </c>
      <c r="B3" s="103"/>
      <c r="C3" s="103"/>
      <c r="D3" s="103"/>
      <c r="E3" s="103"/>
      <c r="F3" s="103"/>
      <c r="G3" s="103"/>
      <c r="H3" s="103"/>
    </row>
    <row r="4" spans="1:11" ht="20.25" customHeight="1" x14ac:dyDescent="0.25">
      <c r="A4" s="7" t="s">
        <v>47</v>
      </c>
      <c r="B4" s="73"/>
      <c r="C4" s="73"/>
      <c r="D4" s="73"/>
      <c r="E4" s="73"/>
      <c r="F4" s="73"/>
      <c r="G4" s="73"/>
      <c r="H4" s="7" t="s">
        <v>43</v>
      </c>
    </row>
    <row r="5" spans="1:11" ht="26.25" customHeight="1" x14ac:dyDescent="0.25">
      <c r="A5" s="104" t="s">
        <v>37</v>
      </c>
      <c r="B5" s="97" t="s">
        <v>38</v>
      </c>
      <c r="C5" s="97"/>
      <c r="D5" s="98"/>
      <c r="E5" s="97" t="s">
        <v>105</v>
      </c>
      <c r="F5" s="97" t="s">
        <v>44</v>
      </c>
      <c r="G5" s="97"/>
      <c r="H5" s="98" t="s">
        <v>39</v>
      </c>
    </row>
    <row r="6" spans="1:11" ht="30" customHeight="1" x14ac:dyDescent="0.25">
      <c r="A6" s="105"/>
      <c r="B6" s="99" t="s">
        <v>42</v>
      </c>
      <c r="C6" s="100"/>
      <c r="D6" s="100"/>
      <c r="E6" s="107"/>
      <c r="F6" s="101" t="s">
        <v>3</v>
      </c>
      <c r="G6" s="102"/>
      <c r="H6" s="106"/>
    </row>
    <row r="7" spans="1:11" ht="32.25" customHeight="1" x14ac:dyDescent="0.25">
      <c r="A7" s="105"/>
      <c r="B7" s="67" t="s">
        <v>90</v>
      </c>
      <c r="C7" s="67" t="s">
        <v>11</v>
      </c>
      <c r="D7" s="67" t="s">
        <v>80</v>
      </c>
      <c r="E7" s="107" t="s">
        <v>28</v>
      </c>
      <c r="F7" s="67" t="s">
        <v>91</v>
      </c>
      <c r="G7" s="67" t="s">
        <v>11</v>
      </c>
      <c r="H7" s="106"/>
    </row>
    <row r="8" spans="1:11" ht="30" customHeight="1" x14ac:dyDescent="0.25">
      <c r="A8" s="105"/>
      <c r="B8" s="49" t="s">
        <v>40</v>
      </c>
      <c r="C8" s="68" t="s">
        <v>81</v>
      </c>
      <c r="D8" s="68" t="s">
        <v>82</v>
      </c>
      <c r="E8" s="108"/>
      <c r="F8" s="49" t="s">
        <v>40</v>
      </c>
      <c r="G8" s="68" t="s">
        <v>81</v>
      </c>
      <c r="H8" s="106"/>
    </row>
    <row r="9" spans="1:11" ht="26.25" customHeight="1" x14ac:dyDescent="0.25">
      <c r="A9" s="40" t="s">
        <v>0</v>
      </c>
      <c r="B9" s="63">
        <f>D9+C9</f>
        <v>15355</v>
      </c>
      <c r="C9" s="63">
        <v>15355</v>
      </c>
      <c r="D9" s="63">
        <v>0</v>
      </c>
      <c r="E9" s="43">
        <v>11637</v>
      </c>
      <c r="F9" s="34">
        <f>E9/B9*1000</f>
        <v>757.86388798436985</v>
      </c>
      <c r="G9" s="34">
        <f>E9/C9*1000</f>
        <v>757.86388798436985</v>
      </c>
      <c r="H9" s="62" t="s">
        <v>2</v>
      </c>
    </row>
    <row r="10" spans="1:11" ht="26.25" customHeight="1" x14ac:dyDescent="0.25">
      <c r="A10" s="40" t="s">
        <v>74</v>
      </c>
      <c r="B10" s="38">
        <f>D10+C10</f>
        <v>1547</v>
      </c>
      <c r="C10" s="38">
        <v>1034</v>
      </c>
      <c r="D10" s="38">
        <v>513</v>
      </c>
      <c r="E10" s="58">
        <v>619</v>
      </c>
      <c r="F10" s="34">
        <f>E10/B10*1000</f>
        <v>400.12928248222369</v>
      </c>
      <c r="G10" s="42">
        <f>E10/C10*1000</f>
        <v>598.64603481624761</v>
      </c>
      <c r="H10" s="62" t="s">
        <v>35</v>
      </c>
    </row>
    <row r="11" spans="1:11" ht="26.25" customHeight="1" x14ac:dyDescent="0.25">
      <c r="A11" s="95" t="s">
        <v>69</v>
      </c>
      <c r="B11" s="95"/>
      <c r="C11" s="95"/>
      <c r="D11" s="95"/>
      <c r="E11" s="95"/>
      <c r="F11" s="95"/>
      <c r="G11" s="95"/>
      <c r="H11" s="95"/>
    </row>
    <row r="12" spans="1:11" x14ac:dyDescent="0.25">
      <c r="F12" s="17"/>
      <c r="G12" s="17"/>
    </row>
  </sheetData>
  <mergeCells count="11">
    <mergeCell ref="A11:H11"/>
    <mergeCell ref="A2:H2"/>
    <mergeCell ref="B5:D5"/>
    <mergeCell ref="F5:G5"/>
    <mergeCell ref="B6:D6"/>
    <mergeCell ref="F6:G6"/>
    <mergeCell ref="A3:H3"/>
    <mergeCell ref="A5:A8"/>
    <mergeCell ref="H5:H8"/>
    <mergeCell ref="E5:E6"/>
    <mergeCell ref="E7:E8"/>
  </mergeCells>
  <printOptions horizontalCentered="1" verticalCentered="1"/>
  <pageMargins left="0.25" right="0.25" top="0.25" bottom="0.25" header="0.25" footer="0.25"/>
  <pageSetup paperSize="9" orientation="landscape" r:id="rId1"/>
  <headerFooter>
    <oddFooter>&amp;C3</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3"/>
  <sheetViews>
    <sheetView rightToLeft="1" topLeftCell="A14" zoomScale="120" zoomScaleNormal="120" workbookViewId="0">
      <selection activeCell="L18" sqref="L18"/>
    </sheetView>
  </sheetViews>
  <sheetFormatPr defaultColWidth="9.09765625" defaultRowHeight="15.6" x14ac:dyDescent="0.25"/>
  <cols>
    <col min="1" max="1" width="6.8984375" customWidth="1"/>
    <col min="2" max="2" width="14.09765625" style="2" customWidth="1"/>
    <col min="3" max="5" width="12.09765625" style="2" customWidth="1"/>
    <col min="6" max="6" width="14.796875" style="2" customWidth="1"/>
    <col min="7" max="7" width="11.69921875" style="1" customWidth="1"/>
    <col min="8" max="10" width="9.09765625" style="1"/>
  </cols>
  <sheetData>
    <row r="1" spans="2:10" ht="33.75" customHeight="1" x14ac:dyDescent="0.25">
      <c r="B1" s="103" t="s">
        <v>106</v>
      </c>
      <c r="C1" s="103"/>
      <c r="D1" s="103"/>
      <c r="E1" s="103"/>
      <c r="F1" s="103"/>
    </row>
    <row r="2" spans="2:10" ht="33.75" customHeight="1" x14ac:dyDescent="0.25">
      <c r="B2" s="103" t="s">
        <v>97</v>
      </c>
      <c r="C2" s="103"/>
      <c r="D2" s="103"/>
      <c r="E2" s="103"/>
      <c r="F2" s="103"/>
    </row>
    <row r="3" spans="2:10" ht="17.399999999999999" customHeight="1" x14ac:dyDescent="0.25">
      <c r="B3" s="21" t="s">
        <v>48</v>
      </c>
      <c r="C3" s="3"/>
      <c r="D3" s="18"/>
      <c r="E3" s="18" t="s">
        <v>46</v>
      </c>
      <c r="F3" s="22" t="s">
        <v>30</v>
      </c>
    </row>
    <row r="4" spans="2:10" ht="19.5" customHeight="1" x14ac:dyDescent="0.25">
      <c r="B4" s="104" t="s">
        <v>33</v>
      </c>
      <c r="C4" s="112" t="s">
        <v>83</v>
      </c>
      <c r="D4" s="109" t="s">
        <v>32</v>
      </c>
      <c r="E4" s="110"/>
      <c r="F4" s="98" t="s">
        <v>34</v>
      </c>
    </row>
    <row r="5" spans="2:10" ht="16.8" customHeight="1" x14ac:dyDescent="0.25">
      <c r="B5" s="105"/>
      <c r="C5" s="113"/>
      <c r="D5" s="46" t="s">
        <v>0</v>
      </c>
      <c r="E5" s="65" t="s">
        <v>1</v>
      </c>
      <c r="F5" s="106"/>
    </row>
    <row r="6" spans="2:10" ht="17.399999999999999" customHeight="1" x14ac:dyDescent="0.25">
      <c r="B6" s="111"/>
      <c r="C6" s="114"/>
      <c r="D6" s="49" t="s">
        <v>2</v>
      </c>
      <c r="E6" s="66" t="s">
        <v>35</v>
      </c>
      <c r="F6" s="99"/>
      <c r="J6"/>
    </row>
    <row r="7" spans="2:10" ht="20.25" customHeight="1" x14ac:dyDescent="0.25">
      <c r="B7" s="118" t="s">
        <v>86</v>
      </c>
      <c r="C7" s="32">
        <v>2017</v>
      </c>
      <c r="D7" s="32">
        <v>2221</v>
      </c>
      <c r="E7" s="32" t="s">
        <v>53</v>
      </c>
      <c r="F7" s="120" t="s">
        <v>59</v>
      </c>
      <c r="J7"/>
    </row>
    <row r="8" spans="2:10" ht="20.25" customHeight="1" x14ac:dyDescent="0.25">
      <c r="B8" s="119"/>
      <c r="C8" s="32">
        <v>2018</v>
      </c>
      <c r="D8" s="32">
        <v>217</v>
      </c>
      <c r="E8" s="32" t="s">
        <v>62</v>
      </c>
      <c r="F8" s="121"/>
      <c r="J8"/>
    </row>
    <row r="9" spans="2:10" ht="20.25" customHeight="1" x14ac:dyDescent="0.25">
      <c r="B9" s="119"/>
      <c r="C9" s="32">
        <v>2019</v>
      </c>
      <c r="D9" s="32">
        <v>5114</v>
      </c>
      <c r="E9" s="32" t="s">
        <v>72</v>
      </c>
      <c r="F9" s="121"/>
      <c r="J9"/>
    </row>
    <row r="10" spans="2:10" ht="20.25" customHeight="1" x14ac:dyDescent="0.25">
      <c r="B10" s="119"/>
      <c r="C10" s="32">
        <v>2020</v>
      </c>
      <c r="D10" s="32">
        <v>4069</v>
      </c>
      <c r="E10" s="32" t="s">
        <v>108</v>
      </c>
      <c r="F10" s="121"/>
      <c r="J10"/>
    </row>
    <row r="11" spans="2:10" ht="20.25" customHeight="1" x14ac:dyDescent="0.25">
      <c r="B11" s="119"/>
      <c r="C11" s="32">
        <v>2021</v>
      </c>
      <c r="D11" s="32">
        <v>3849</v>
      </c>
      <c r="E11" s="32" t="s">
        <v>114</v>
      </c>
      <c r="F11" s="121"/>
      <c r="J11"/>
    </row>
    <row r="12" spans="2:10" ht="18" customHeight="1" x14ac:dyDescent="0.25">
      <c r="B12" s="102"/>
      <c r="C12" s="32">
        <v>2022</v>
      </c>
      <c r="D12" s="32">
        <v>154</v>
      </c>
      <c r="E12" s="32" t="s">
        <v>113</v>
      </c>
      <c r="F12" s="101"/>
      <c r="J12"/>
    </row>
    <row r="13" spans="2:10" ht="20.25" customHeight="1" x14ac:dyDescent="0.25">
      <c r="B13" s="118" t="s">
        <v>87</v>
      </c>
      <c r="C13" s="32">
        <v>2017</v>
      </c>
      <c r="D13" s="32">
        <v>2659</v>
      </c>
      <c r="E13" s="32" t="s">
        <v>54</v>
      </c>
      <c r="F13" s="120" t="s">
        <v>60</v>
      </c>
      <c r="G13" s="24"/>
      <c r="H13" s="24"/>
      <c r="J13"/>
    </row>
    <row r="14" spans="2:10" ht="20.25" customHeight="1" x14ac:dyDescent="0.25">
      <c r="B14" s="119"/>
      <c r="C14" s="32">
        <v>2018</v>
      </c>
      <c r="D14" s="32">
        <v>182</v>
      </c>
      <c r="E14" s="32" t="s">
        <v>62</v>
      </c>
      <c r="F14" s="121"/>
      <c r="G14" s="24"/>
      <c r="H14" s="24"/>
      <c r="J14"/>
    </row>
    <row r="15" spans="2:10" ht="20.25" customHeight="1" x14ac:dyDescent="0.25">
      <c r="B15" s="119"/>
      <c r="C15" s="32">
        <v>2019</v>
      </c>
      <c r="D15" s="32">
        <v>5747</v>
      </c>
      <c r="E15" s="32" t="s">
        <v>71</v>
      </c>
      <c r="F15" s="121"/>
      <c r="J15"/>
    </row>
    <row r="16" spans="2:10" ht="20.25" customHeight="1" x14ac:dyDescent="0.25">
      <c r="B16" s="119"/>
      <c r="C16" s="32">
        <v>2020</v>
      </c>
      <c r="D16" s="32">
        <v>4642</v>
      </c>
      <c r="E16" s="32" t="s">
        <v>109</v>
      </c>
      <c r="F16" s="121"/>
      <c r="J16"/>
    </row>
    <row r="17" spans="1:10" ht="20.25" customHeight="1" x14ac:dyDescent="0.25">
      <c r="B17" s="119"/>
      <c r="C17" s="32">
        <v>2021</v>
      </c>
      <c r="D17" s="32">
        <v>4225</v>
      </c>
      <c r="E17" s="32" t="s">
        <v>116</v>
      </c>
      <c r="F17" s="121"/>
      <c r="J17"/>
    </row>
    <row r="18" spans="1:10" ht="20.25" customHeight="1" x14ac:dyDescent="0.25">
      <c r="B18" s="102"/>
      <c r="C18" s="32">
        <v>2022</v>
      </c>
      <c r="D18" s="32">
        <v>116</v>
      </c>
      <c r="E18" s="32" t="s">
        <v>115</v>
      </c>
      <c r="F18" s="101"/>
      <c r="J18"/>
    </row>
    <row r="19" spans="1:10" ht="20.25" customHeight="1" x14ac:dyDescent="0.25">
      <c r="B19" s="118" t="s">
        <v>85</v>
      </c>
      <c r="C19" s="32">
        <v>2017</v>
      </c>
      <c r="D19" s="33">
        <v>1197</v>
      </c>
      <c r="E19" s="32" t="s">
        <v>55</v>
      </c>
      <c r="F19" s="120" t="s">
        <v>61</v>
      </c>
      <c r="J19"/>
    </row>
    <row r="20" spans="1:10" ht="20.25" customHeight="1" x14ac:dyDescent="0.25">
      <c r="B20" s="119"/>
      <c r="C20" s="41">
        <v>2018</v>
      </c>
      <c r="D20" s="41">
        <v>838.4</v>
      </c>
      <c r="E20" s="32" t="s">
        <v>63</v>
      </c>
      <c r="F20" s="121"/>
      <c r="J20"/>
    </row>
    <row r="21" spans="1:10" ht="20.25" customHeight="1" x14ac:dyDescent="0.25">
      <c r="B21" s="119"/>
      <c r="C21" s="41">
        <v>2019</v>
      </c>
      <c r="D21" s="34">
        <v>1123.8623608139767</v>
      </c>
      <c r="E21" s="33" t="s">
        <v>73</v>
      </c>
      <c r="F21" s="121"/>
      <c r="J21"/>
    </row>
    <row r="22" spans="1:10" ht="20.25" customHeight="1" x14ac:dyDescent="0.25">
      <c r="B22" s="119"/>
      <c r="C22" s="41">
        <v>2020</v>
      </c>
      <c r="D22" s="39">
        <v>1140.8</v>
      </c>
      <c r="E22" s="33" t="s">
        <v>110</v>
      </c>
      <c r="F22" s="121"/>
      <c r="J22"/>
    </row>
    <row r="23" spans="1:10" ht="20.25" customHeight="1" x14ac:dyDescent="0.25">
      <c r="B23" s="119"/>
      <c r="C23" s="41">
        <v>2021</v>
      </c>
      <c r="D23" s="32">
        <v>1097.5</v>
      </c>
      <c r="E23" s="32" t="s">
        <v>111</v>
      </c>
      <c r="F23" s="121"/>
      <c r="J23"/>
    </row>
    <row r="24" spans="1:10" ht="20.25" customHeight="1" x14ac:dyDescent="0.25">
      <c r="B24" s="102"/>
      <c r="C24" s="32">
        <v>2022</v>
      </c>
      <c r="D24" s="32">
        <v>757.9</v>
      </c>
      <c r="E24" s="32" t="s">
        <v>112</v>
      </c>
      <c r="F24" s="101"/>
      <c r="J24"/>
    </row>
    <row r="25" spans="1:10" ht="16.5" customHeight="1" x14ac:dyDescent="0.25">
      <c r="B25" s="115" t="s">
        <v>95</v>
      </c>
      <c r="C25" s="115"/>
      <c r="D25" s="115"/>
      <c r="E25" s="115"/>
      <c r="F25" s="115"/>
      <c r="G25" s="71"/>
      <c r="H25" s="70"/>
      <c r="J25"/>
    </row>
    <row r="26" spans="1:10" ht="26.25" customHeight="1" x14ac:dyDescent="0.25">
      <c r="A26" s="36"/>
      <c r="B26" s="116" t="s">
        <v>107</v>
      </c>
      <c r="C26" s="116"/>
      <c r="D26" s="116"/>
      <c r="E26" s="116"/>
      <c r="F26" s="116"/>
      <c r="G26" s="72"/>
      <c r="H26" s="72"/>
      <c r="J26"/>
    </row>
    <row r="27" spans="1:10" ht="18" customHeight="1" x14ac:dyDescent="0.25">
      <c r="A27" s="36"/>
      <c r="B27" s="117" t="s">
        <v>84</v>
      </c>
      <c r="C27" s="117"/>
      <c r="D27" s="117"/>
      <c r="E27" s="117"/>
      <c r="F27" s="117"/>
      <c r="G27" s="71"/>
      <c r="H27" s="71"/>
      <c r="J27"/>
    </row>
    <row r="28" spans="1:10" ht="1.2" customHeight="1" x14ac:dyDescent="0.25">
      <c r="A28" s="36"/>
      <c r="B28" s="27"/>
      <c r="C28" s="27"/>
      <c r="D28" s="27"/>
      <c r="E28" s="27"/>
      <c r="F28" s="27"/>
      <c r="G28" s="24"/>
    </row>
    <row r="29" spans="1:10" ht="13.5" customHeight="1" x14ac:dyDescent="0.25">
      <c r="B29" s="13"/>
      <c r="F29" s="13"/>
      <c r="G29"/>
      <c r="H29"/>
      <c r="I29"/>
      <c r="J29"/>
    </row>
    <row r="30" spans="1:10" ht="14.25" customHeight="1" x14ac:dyDescent="0.25">
      <c r="G30"/>
      <c r="H30"/>
      <c r="I30"/>
      <c r="J30"/>
    </row>
    <row r="31" spans="1:10" ht="13.5" customHeight="1" x14ac:dyDescent="0.25">
      <c r="B31" s="15"/>
      <c r="C31" s="15"/>
      <c r="D31" s="15"/>
      <c r="E31" s="15"/>
      <c r="F31" s="15"/>
      <c r="G31"/>
      <c r="H31"/>
      <c r="I31"/>
      <c r="J31"/>
    </row>
    <row r="33" spans="2:10" x14ac:dyDescent="0.25">
      <c r="B33" s="14"/>
      <c r="C33" s="14"/>
      <c r="D33" s="14"/>
      <c r="E33" s="14"/>
      <c r="F33" s="14"/>
      <c r="G33"/>
      <c r="H33"/>
      <c r="I33"/>
      <c r="J33"/>
    </row>
  </sheetData>
  <mergeCells count="15">
    <mergeCell ref="B25:F25"/>
    <mergeCell ref="B26:F26"/>
    <mergeCell ref="B27:F27"/>
    <mergeCell ref="B7:B12"/>
    <mergeCell ref="F7:F12"/>
    <mergeCell ref="B13:B18"/>
    <mergeCell ref="B19:B24"/>
    <mergeCell ref="F13:F18"/>
    <mergeCell ref="F19:F24"/>
    <mergeCell ref="B1:F1"/>
    <mergeCell ref="B2:F2"/>
    <mergeCell ref="F4:F6"/>
    <mergeCell ref="D4:E4"/>
    <mergeCell ref="B4:B6"/>
    <mergeCell ref="C4:C6"/>
  </mergeCells>
  <printOptions horizontalCentered="1" verticalCentered="1"/>
  <pageMargins left="0.25" right="0.25" top="0.25" bottom="0.25" header="0.25" footer="0.25"/>
  <pageSetup paperSize="9" orientation="portrait" horizontalDpi="300" verticalDpi="300" r:id="rId1"/>
  <headerFooter>
    <oddFooter>&amp;C4</oddFooter>
  </headerFooter>
  <rowBreaks count="1" manualBreakCount="1">
    <brk id="34" max="6"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6"/>
  <sheetViews>
    <sheetView rightToLeft="1" zoomScaleNormal="100" workbookViewId="0">
      <selection activeCell="B33" sqref="B33"/>
    </sheetView>
  </sheetViews>
  <sheetFormatPr defaultRowHeight="13.8" x14ac:dyDescent="0.25"/>
  <cols>
    <col min="1" max="1" width="9.59765625" style="8" customWidth="1"/>
    <col min="2" max="4" width="11.8984375" style="8" customWidth="1"/>
    <col min="5" max="5" width="12" style="8" customWidth="1"/>
    <col min="6" max="6" width="10.3984375" style="8" customWidth="1"/>
    <col min="7" max="7" width="16.3984375" style="8" customWidth="1"/>
    <col min="8" max="8" width="12.3984375" style="8" customWidth="1"/>
    <col min="9" max="9" width="9.09765625" style="4"/>
  </cols>
  <sheetData>
    <row r="1" spans="1:9" s="6" customFormat="1" ht="23.25" customHeight="1" x14ac:dyDescent="0.3">
      <c r="A1" s="103" t="s">
        <v>98</v>
      </c>
      <c r="B1" s="103"/>
      <c r="C1" s="103"/>
      <c r="D1" s="103"/>
      <c r="E1" s="103"/>
      <c r="F1" s="103"/>
      <c r="G1" s="103"/>
      <c r="H1" s="103"/>
      <c r="I1" s="5"/>
    </row>
    <row r="2" spans="1:9" s="6" customFormat="1" ht="33" customHeight="1" x14ac:dyDescent="0.3">
      <c r="A2" s="103" t="s">
        <v>99</v>
      </c>
      <c r="B2" s="103"/>
      <c r="C2" s="103"/>
      <c r="D2" s="103"/>
      <c r="E2" s="103"/>
      <c r="F2" s="103"/>
      <c r="G2" s="103"/>
      <c r="H2" s="103"/>
      <c r="I2" s="5"/>
    </row>
    <row r="3" spans="1:9" s="6" customFormat="1" ht="23.25" customHeight="1" x14ac:dyDescent="0.3">
      <c r="A3" s="123" t="s">
        <v>49</v>
      </c>
      <c r="B3" s="123"/>
      <c r="C3" s="7"/>
      <c r="D3" s="7"/>
      <c r="E3" s="7"/>
      <c r="F3" s="7"/>
      <c r="G3" s="7"/>
      <c r="H3" s="20" t="s">
        <v>45</v>
      </c>
      <c r="I3" s="5"/>
    </row>
    <row r="4" spans="1:9" ht="27.75" customHeight="1" x14ac:dyDescent="0.25">
      <c r="A4" s="110" t="s">
        <v>16</v>
      </c>
      <c r="B4" s="98" t="s">
        <v>5</v>
      </c>
      <c r="C4" s="122"/>
      <c r="D4" s="74" t="s">
        <v>9</v>
      </c>
      <c r="E4" s="112" t="s">
        <v>88</v>
      </c>
      <c r="F4" s="65" t="s">
        <v>21</v>
      </c>
      <c r="G4" s="75" t="s">
        <v>10</v>
      </c>
      <c r="H4" s="109" t="s">
        <v>36</v>
      </c>
    </row>
    <row r="5" spans="1:9" ht="21" customHeight="1" x14ac:dyDescent="0.25">
      <c r="A5" s="110"/>
      <c r="B5" s="99" t="s">
        <v>8</v>
      </c>
      <c r="C5" s="100"/>
      <c r="D5" s="76" t="s">
        <v>17</v>
      </c>
      <c r="E5" s="113"/>
      <c r="F5" s="77" t="s">
        <v>92</v>
      </c>
      <c r="G5" s="78" t="s">
        <v>93</v>
      </c>
      <c r="H5" s="109"/>
    </row>
    <row r="6" spans="1:9" ht="29.25" customHeight="1" x14ac:dyDescent="0.25">
      <c r="A6" s="110"/>
      <c r="B6" s="67" t="s">
        <v>89</v>
      </c>
      <c r="C6" s="67" t="s">
        <v>11</v>
      </c>
      <c r="D6" s="67" t="s">
        <v>12</v>
      </c>
      <c r="E6" s="113" t="s">
        <v>7</v>
      </c>
      <c r="F6" s="67" t="s">
        <v>70</v>
      </c>
      <c r="G6" s="67" t="s">
        <v>68</v>
      </c>
      <c r="H6" s="109"/>
    </row>
    <row r="7" spans="1:9" ht="31.5" customHeight="1" x14ac:dyDescent="0.25">
      <c r="A7" s="110"/>
      <c r="B7" s="68" t="s">
        <v>13</v>
      </c>
      <c r="C7" s="68" t="s">
        <v>14</v>
      </c>
      <c r="D7" s="68" t="s">
        <v>15</v>
      </c>
      <c r="E7" s="114"/>
      <c r="F7" s="68" t="s">
        <v>13</v>
      </c>
      <c r="G7" s="68" t="s">
        <v>14</v>
      </c>
      <c r="H7" s="109"/>
    </row>
    <row r="8" spans="1:9" ht="21" customHeight="1" x14ac:dyDescent="0.25">
      <c r="A8" s="50" t="s">
        <v>75</v>
      </c>
      <c r="B8" s="83">
        <f>D8+C8</f>
        <v>380</v>
      </c>
      <c r="C8" s="83">
        <v>380</v>
      </c>
      <c r="D8" s="83">
        <v>0</v>
      </c>
      <c r="E8" s="84">
        <v>220</v>
      </c>
      <c r="F8" s="85">
        <f>E8/B8*1000</f>
        <v>578.9473684210526</v>
      </c>
      <c r="G8" s="85">
        <f>E8/C8*1000</f>
        <v>578.9473684210526</v>
      </c>
      <c r="H8" s="53" t="s">
        <v>66</v>
      </c>
    </row>
    <row r="9" spans="1:9" ht="21" customHeight="1" x14ac:dyDescent="0.25">
      <c r="A9" s="50" t="s">
        <v>18</v>
      </c>
      <c r="B9" s="83">
        <f t="shared" ref="B9:B13" si="0">D9+C9</f>
        <v>192</v>
      </c>
      <c r="C9" s="83">
        <v>192</v>
      </c>
      <c r="D9" s="83">
        <v>0</v>
      </c>
      <c r="E9" s="83">
        <v>221</v>
      </c>
      <c r="F9" s="85">
        <f t="shared" ref="F9:F13" si="1">E9/B9*1000</f>
        <v>1151.0416666666667</v>
      </c>
      <c r="G9" s="85">
        <f t="shared" ref="G9:G13" si="2">E9/C9*1000</f>
        <v>1151.0416666666667</v>
      </c>
      <c r="H9" s="53" t="s">
        <v>22</v>
      </c>
    </row>
    <row r="10" spans="1:9" ht="21" customHeight="1" x14ac:dyDescent="0.25">
      <c r="A10" s="50" t="s">
        <v>19</v>
      </c>
      <c r="B10" s="83">
        <f t="shared" si="0"/>
        <v>12867</v>
      </c>
      <c r="C10" s="83">
        <v>12867</v>
      </c>
      <c r="D10" s="83">
        <v>0</v>
      </c>
      <c r="E10" s="83">
        <v>9717</v>
      </c>
      <c r="F10" s="85">
        <f t="shared" si="1"/>
        <v>755.18768943809744</v>
      </c>
      <c r="G10" s="85">
        <f t="shared" si="2"/>
        <v>755.18768943809744</v>
      </c>
      <c r="H10" s="53" t="s">
        <v>24</v>
      </c>
    </row>
    <row r="11" spans="1:9" ht="21" customHeight="1" x14ac:dyDescent="0.25">
      <c r="A11" s="50" t="s">
        <v>20</v>
      </c>
      <c r="B11" s="83">
        <f t="shared" si="0"/>
        <v>1648</v>
      </c>
      <c r="C11" s="83">
        <v>1648</v>
      </c>
      <c r="D11" s="83">
        <v>0</v>
      </c>
      <c r="E11" s="83">
        <v>1277</v>
      </c>
      <c r="F11" s="85">
        <f t="shared" si="1"/>
        <v>774.87864077669894</v>
      </c>
      <c r="G11" s="85">
        <f t="shared" si="2"/>
        <v>774.87864077669894</v>
      </c>
      <c r="H11" s="53" t="s">
        <v>23</v>
      </c>
    </row>
    <row r="12" spans="1:9" ht="21" customHeight="1" x14ac:dyDescent="0.25">
      <c r="A12" s="50" t="s">
        <v>64</v>
      </c>
      <c r="B12" s="83">
        <f t="shared" si="0"/>
        <v>23</v>
      </c>
      <c r="C12" s="83">
        <v>23</v>
      </c>
      <c r="D12" s="83">
        <v>0</v>
      </c>
      <c r="E12" s="83">
        <v>20</v>
      </c>
      <c r="F12" s="85">
        <f t="shared" si="1"/>
        <v>869.56521739130437</v>
      </c>
      <c r="G12" s="85">
        <f t="shared" si="2"/>
        <v>869.56521739130437</v>
      </c>
      <c r="H12" s="53" t="s">
        <v>65</v>
      </c>
    </row>
    <row r="13" spans="1:9" ht="21" customHeight="1" x14ac:dyDescent="0.25">
      <c r="A13" s="50" t="s">
        <v>51</v>
      </c>
      <c r="B13" s="83">
        <f t="shared" si="0"/>
        <v>245</v>
      </c>
      <c r="C13" s="83">
        <v>245</v>
      </c>
      <c r="D13" s="83">
        <v>0</v>
      </c>
      <c r="E13" s="83">
        <v>182</v>
      </c>
      <c r="F13" s="85">
        <f t="shared" si="1"/>
        <v>742.85714285714289</v>
      </c>
      <c r="G13" s="85">
        <f t="shared" si="2"/>
        <v>742.85714285714289</v>
      </c>
      <c r="H13" s="53" t="s">
        <v>52</v>
      </c>
    </row>
    <row r="14" spans="1:9" ht="21" customHeight="1" x14ac:dyDescent="0.25">
      <c r="A14" s="50" t="s">
        <v>6</v>
      </c>
      <c r="B14" s="86">
        <f>B8+B9+B10+B11+B12+B13</f>
        <v>15355</v>
      </c>
      <c r="C14" s="86">
        <f>C8+C9+C10+C11+C12+C13</f>
        <v>15355</v>
      </c>
      <c r="D14" s="86">
        <f>D8+D9+D10+D11+D12+D13</f>
        <v>0</v>
      </c>
      <c r="E14" s="94">
        <f>E8+E9+E10+E11+E12+E13</f>
        <v>11637</v>
      </c>
      <c r="F14" s="87">
        <f>E14/B14*1000</f>
        <v>757.86388798436985</v>
      </c>
      <c r="G14" s="87">
        <f>E14/C14*1000</f>
        <v>757.86388798436985</v>
      </c>
      <c r="H14" s="53" t="s">
        <v>4</v>
      </c>
    </row>
    <row r="15" spans="1:9" ht="14.25" customHeight="1" x14ac:dyDescent="0.25">
      <c r="A15" s="124"/>
      <c r="B15" s="124"/>
      <c r="C15" s="124"/>
      <c r="D15" s="27"/>
      <c r="E15" s="27"/>
      <c r="F15" s="23"/>
      <c r="G15" s="23"/>
      <c r="H15" s="26"/>
    </row>
    <row r="16" spans="1:9" ht="14.25" customHeight="1" x14ac:dyDescent="0.25">
      <c r="A16" s="25"/>
      <c r="B16" s="27"/>
      <c r="C16" s="27"/>
      <c r="D16" s="27"/>
      <c r="E16" s="27"/>
      <c r="F16" s="23"/>
      <c r="G16" s="23"/>
      <c r="H16" s="26"/>
    </row>
  </sheetData>
  <mergeCells count="10">
    <mergeCell ref="A1:H1"/>
    <mergeCell ref="A2:H2"/>
    <mergeCell ref="A4:A7"/>
    <mergeCell ref="B4:C4"/>
    <mergeCell ref="H4:H7"/>
    <mergeCell ref="B5:C5"/>
    <mergeCell ref="E6:E7"/>
    <mergeCell ref="A3:B3"/>
    <mergeCell ref="E4:E5"/>
    <mergeCell ref="A15:C15"/>
  </mergeCells>
  <printOptions horizontalCentered="1" verticalCentered="1"/>
  <pageMargins left="0.25" right="0.25" top="0.25" bottom="0.25" header="0.25" footer="0.25"/>
  <pageSetup paperSize="9" orientation="portrait" horizontalDpi="300" verticalDpi="300" r:id="rId1"/>
  <headerFooter>
    <oddFooter xml:space="preserve">&amp;C7&amp;R&amp;"Arial,Regular"&amp;10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
  <sheetViews>
    <sheetView rightToLeft="1" workbookViewId="0">
      <selection activeCell="C11" sqref="C11"/>
    </sheetView>
  </sheetViews>
  <sheetFormatPr defaultColWidth="9.09765625" defaultRowHeight="13.8" x14ac:dyDescent="0.25"/>
  <cols>
    <col min="1" max="1" width="12.296875" style="3" customWidth="1"/>
    <col min="2" max="2" width="19.09765625" style="3" customWidth="1"/>
    <col min="3" max="3" width="19.296875" style="3" customWidth="1"/>
    <col min="4" max="4" width="16.8984375" style="3" customWidth="1"/>
    <col min="5" max="5" width="16.09765625" style="3" customWidth="1"/>
    <col min="6" max="7" width="16.09765625" style="56" customWidth="1"/>
    <col min="8" max="8" width="7" style="3" customWidth="1"/>
    <col min="9" max="9" width="1.3984375" style="3" hidden="1" customWidth="1"/>
    <col min="10" max="10" width="14.69921875" customWidth="1"/>
  </cols>
  <sheetData>
    <row r="1" spans="1:9" ht="26.25" customHeight="1" x14ac:dyDescent="0.25"/>
    <row r="2" spans="1:9" ht="30.75" customHeight="1" x14ac:dyDescent="0.25">
      <c r="A2" s="103" t="s">
        <v>100</v>
      </c>
      <c r="B2" s="103"/>
      <c r="C2" s="103"/>
      <c r="D2" s="103"/>
      <c r="E2" s="103"/>
      <c r="F2" s="55"/>
      <c r="G2" s="55"/>
      <c r="H2" s="9"/>
      <c r="I2" s="9"/>
    </row>
    <row r="3" spans="1:9" ht="34.5" customHeight="1" x14ac:dyDescent="0.25">
      <c r="A3" s="125" t="s">
        <v>101</v>
      </c>
      <c r="B3" s="125"/>
      <c r="C3" s="125"/>
      <c r="D3" s="125"/>
      <c r="E3" s="125"/>
      <c r="F3" s="57"/>
      <c r="G3" s="57"/>
      <c r="H3" s="10"/>
      <c r="I3" s="10"/>
    </row>
    <row r="4" spans="1:9" ht="25.5" customHeight="1" x14ac:dyDescent="0.25">
      <c r="A4" s="54" t="s">
        <v>50</v>
      </c>
      <c r="B4" s="54"/>
      <c r="E4" s="19" t="s">
        <v>31</v>
      </c>
      <c r="F4" s="59"/>
      <c r="G4" s="59"/>
      <c r="H4" s="12"/>
    </row>
    <row r="5" spans="1:9" ht="17.25" customHeight="1" x14ac:dyDescent="0.25">
      <c r="A5" s="110" t="s">
        <v>41</v>
      </c>
      <c r="B5" s="44" t="s">
        <v>11</v>
      </c>
      <c r="C5" s="30" t="s">
        <v>25</v>
      </c>
      <c r="D5" s="46" t="s">
        <v>26</v>
      </c>
      <c r="E5" s="109" t="s">
        <v>39</v>
      </c>
      <c r="F5" s="11"/>
      <c r="G5" s="11"/>
      <c r="H5" s="11"/>
    </row>
    <row r="6" spans="1:9" ht="17.25" customHeight="1" x14ac:dyDescent="0.25">
      <c r="A6" s="110"/>
      <c r="B6" s="45" t="s">
        <v>8</v>
      </c>
      <c r="C6" s="31" t="s">
        <v>94</v>
      </c>
      <c r="D6" s="47" t="s">
        <v>27</v>
      </c>
      <c r="E6" s="109"/>
      <c r="F6" s="11"/>
      <c r="G6" s="11"/>
    </row>
    <row r="7" spans="1:9" ht="26.25" customHeight="1" x14ac:dyDescent="0.25">
      <c r="A7" s="110"/>
      <c r="B7" s="45" t="s">
        <v>14</v>
      </c>
      <c r="C7" s="28" t="s">
        <v>10</v>
      </c>
      <c r="D7" s="47" t="s">
        <v>29</v>
      </c>
      <c r="E7" s="109"/>
      <c r="F7" s="11"/>
      <c r="G7" s="11"/>
    </row>
    <row r="8" spans="1:9" ht="17.25" customHeight="1" x14ac:dyDescent="0.25">
      <c r="A8" s="110"/>
      <c r="B8" s="49" t="s">
        <v>17</v>
      </c>
      <c r="C8" s="29" t="s">
        <v>93</v>
      </c>
      <c r="D8" s="48" t="s">
        <v>28</v>
      </c>
      <c r="E8" s="109"/>
      <c r="F8" s="11"/>
      <c r="G8" s="11"/>
    </row>
    <row r="9" spans="1:9" ht="33" customHeight="1" x14ac:dyDescent="0.25">
      <c r="A9" s="50" t="s">
        <v>0</v>
      </c>
      <c r="B9" s="51">
        <v>15355</v>
      </c>
      <c r="C9" s="52">
        <v>2152.5</v>
      </c>
      <c r="D9" s="64">
        <f>B9*C9/1000</f>
        <v>33051.637499999997</v>
      </c>
      <c r="E9" s="53" t="s">
        <v>2</v>
      </c>
      <c r="F9" s="60"/>
      <c r="G9" s="60"/>
    </row>
    <row r="10" spans="1:9" ht="33" customHeight="1" x14ac:dyDescent="0.25">
      <c r="A10" s="90"/>
      <c r="B10" s="91"/>
      <c r="C10" s="92"/>
      <c r="D10" s="93"/>
      <c r="E10" s="60"/>
      <c r="F10" s="60"/>
      <c r="G10" s="60"/>
      <c r="H10" s="89"/>
      <c r="I10" s="89"/>
    </row>
    <row r="11" spans="1:9" ht="33" customHeight="1" x14ac:dyDescent="0.25">
      <c r="A11" s="90"/>
      <c r="B11" s="91"/>
      <c r="C11" s="92"/>
      <c r="D11" s="93"/>
      <c r="E11" s="60"/>
      <c r="F11" s="60"/>
      <c r="G11" s="60"/>
      <c r="H11" s="89"/>
      <c r="I11" s="89"/>
    </row>
    <row r="12" spans="1:9" ht="33" customHeight="1" x14ac:dyDescent="0.25">
      <c r="A12" s="90"/>
      <c r="B12" s="91"/>
      <c r="C12" s="92"/>
      <c r="D12" s="93"/>
      <c r="E12" s="60"/>
      <c r="F12" s="60"/>
      <c r="G12" s="60"/>
      <c r="H12" s="89"/>
      <c r="I12" s="89"/>
    </row>
    <row r="13" spans="1:9" ht="30" customHeight="1" x14ac:dyDescent="0.25"/>
  </sheetData>
  <mergeCells count="4">
    <mergeCell ref="A5:A8"/>
    <mergeCell ref="E5:E8"/>
    <mergeCell ref="A2:E2"/>
    <mergeCell ref="A3:E3"/>
  </mergeCells>
  <printOptions horizontalCentered="1" verticalCentered="1"/>
  <pageMargins left="0.5" right="0.5" top="0.5" bottom="0.5" header="0.25" footer="0.25"/>
  <pageSetup paperSize="9" orientation="landscape" horizontalDpi="300" verticalDpi="300" r:id="rId1"/>
  <headerFooter>
    <oddFooter>&amp;C   9&amp;R&amp;"Arial,Regular"&amp;10    ا</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2"/>
  <sheetViews>
    <sheetView rightToLeft="1" tabSelected="1" zoomScaleNormal="100" workbookViewId="0">
      <selection activeCell="D15" sqref="D15"/>
    </sheetView>
  </sheetViews>
  <sheetFormatPr defaultRowHeight="13.8" x14ac:dyDescent="0.25"/>
  <cols>
    <col min="1" max="1" width="9.59765625" customWidth="1"/>
    <col min="2" max="2" width="8.8984375" customWidth="1"/>
    <col min="3" max="3" width="11.296875" customWidth="1"/>
    <col min="4" max="4" width="12.296875" customWidth="1"/>
    <col min="5" max="5" width="11.8984375" customWidth="1"/>
    <col min="6" max="6" width="10.09765625" customWidth="1"/>
    <col min="7" max="7" width="13.59765625" customWidth="1"/>
    <col min="8" max="8" width="14.3984375" customWidth="1"/>
    <col min="9" max="9" width="11.8984375" customWidth="1"/>
  </cols>
  <sheetData>
    <row r="1" spans="1:10" ht="31.5" customHeight="1" x14ac:dyDescent="0.25">
      <c r="A1" s="127" t="s">
        <v>102</v>
      </c>
      <c r="B1" s="127"/>
      <c r="C1" s="127"/>
      <c r="D1" s="127"/>
      <c r="E1" s="127"/>
      <c r="F1" s="127"/>
      <c r="G1" s="127"/>
      <c r="H1" s="127"/>
      <c r="I1" s="12"/>
    </row>
    <row r="2" spans="1:10" ht="31.5" customHeight="1" x14ac:dyDescent="0.25">
      <c r="A2" s="127" t="s">
        <v>103</v>
      </c>
      <c r="B2" s="127"/>
      <c r="C2" s="127"/>
      <c r="D2" s="127"/>
      <c r="E2" s="127"/>
      <c r="F2" s="127"/>
      <c r="G2" s="127"/>
      <c r="H2" s="127"/>
      <c r="I2" s="12"/>
    </row>
    <row r="3" spans="1:10" ht="21" customHeight="1" x14ac:dyDescent="0.25">
      <c r="A3" s="123" t="s">
        <v>56</v>
      </c>
      <c r="B3" s="123"/>
      <c r="C3" s="37"/>
      <c r="D3" s="37"/>
      <c r="E3" s="37"/>
      <c r="F3" s="37"/>
      <c r="G3" s="37"/>
      <c r="H3" s="61" t="s">
        <v>57</v>
      </c>
      <c r="I3" s="61"/>
    </row>
    <row r="4" spans="1:10" ht="27.75" customHeight="1" x14ac:dyDescent="0.25">
      <c r="A4" s="104" t="s">
        <v>16</v>
      </c>
      <c r="B4" s="98" t="s">
        <v>5</v>
      </c>
      <c r="C4" s="122"/>
      <c r="D4" s="74" t="s">
        <v>9</v>
      </c>
      <c r="E4" s="112" t="s">
        <v>88</v>
      </c>
      <c r="F4" s="65" t="s">
        <v>21</v>
      </c>
      <c r="G4" s="75" t="s">
        <v>10</v>
      </c>
      <c r="H4" s="128" t="s">
        <v>36</v>
      </c>
      <c r="I4" s="36"/>
    </row>
    <row r="5" spans="1:10" ht="18" customHeight="1" x14ac:dyDescent="0.25">
      <c r="A5" s="105"/>
      <c r="B5" s="106" t="s">
        <v>8</v>
      </c>
      <c r="C5" s="131"/>
      <c r="D5" s="76" t="s">
        <v>17</v>
      </c>
      <c r="E5" s="113"/>
      <c r="F5" s="77" t="s">
        <v>92</v>
      </c>
      <c r="G5" s="78" t="s">
        <v>93</v>
      </c>
      <c r="H5" s="129"/>
    </row>
    <row r="6" spans="1:10" ht="27.75" customHeight="1" x14ac:dyDescent="0.25">
      <c r="A6" s="105"/>
      <c r="B6" s="67" t="s">
        <v>89</v>
      </c>
      <c r="C6" s="67" t="s">
        <v>11</v>
      </c>
      <c r="D6" s="67" t="s">
        <v>12</v>
      </c>
      <c r="E6" s="113" t="s">
        <v>7</v>
      </c>
      <c r="F6" s="67" t="s">
        <v>67</v>
      </c>
      <c r="G6" s="67" t="s">
        <v>68</v>
      </c>
      <c r="H6" s="129"/>
    </row>
    <row r="7" spans="1:10" ht="27.75" customHeight="1" x14ac:dyDescent="0.25">
      <c r="A7" s="111"/>
      <c r="B7" s="68" t="s">
        <v>13</v>
      </c>
      <c r="C7" s="68" t="s">
        <v>14</v>
      </c>
      <c r="D7" s="68" t="s">
        <v>15</v>
      </c>
      <c r="E7" s="114"/>
      <c r="F7" s="68" t="s">
        <v>13</v>
      </c>
      <c r="G7" s="68" t="s">
        <v>14</v>
      </c>
      <c r="H7" s="130"/>
    </row>
    <row r="8" spans="1:10" ht="24" customHeight="1" x14ac:dyDescent="0.25">
      <c r="A8" s="79" t="s">
        <v>76</v>
      </c>
      <c r="B8" s="83">
        <f>D8+C8</f>
        <v>513</v>
      </c>
      <c r="C8" s="83">
        <v>0</v>
      </c>
      <c r="D8" s="83">
        <v>513</v>
      </c>
      <c r="E8" s="83">
        <v>0</v>
      </c>
      <c r="F8" s="85">
        <v>0</v>
      </c>
      <c r="G8" s="88">
        <v>0</v>
      </c>
      <c r="H8" s="80" t="s">
        <v>66</v>
      </c>
    </row>
    <row r="9" spans="1:10" s="35" customFormat="1" ht="24" customHeight="1" x14ac:dyDescent="0.25">
      <c r="A9" s="50" t="s">
        <v>77</v>
      </c>
      <c r="B9" s="83">
        <f t="shared" ref="B9:B10" si="0">D9+C9</f>
        <v>1011</v>
      </c>
      <c r="C9" s="83">
        <v>1011</v>
      </c>
      <c r="D9" s="83">
        <v>0</v>
      </c>
      <c r="E9" s="83">
        <v>605</v>
      </c>
      <c r="F9" s="85">
        <f>E9/B9*1000</f>
        <v>598.4174085064293</v>
      </c>
      <c r="G9" s="88">
        <f>E9/C9*1000</f>
        <v>598.4174085064293</v>
      </c>
      <c r="H9" s="80" t="s">
        <v>58</v>
      </c>
    </row>
    <row r="10" spans="1:10" s="35" customFormat="1" ht="24" customHeight="1" x14ac:dyDescent="0.25">
      <c r="A10" s="50" t="s">
        <v>78</v>
      </c>
      <c r="B10" s="83">
        <f t="shared" si="0"/>
        <v>23</v>
      </c>
      <c r="C10" s="83">
        <v>23</v>
      </c>
      <c r="D10" s="83">
        <v>0</v>
      </c>
      <c r="E10" s="83">
        <v>14</v>
      </c>
      <c r="F10" s="85">
        <f t="shared" ref="F10" si="1">E10/B10*1000</f>
        <v>608.69565217391312</v>
      </c>
      <c r="G10" s="88">
        <f t="shared" ref="G10" si="2">E10/C10*1000</f>
        <v>608.69565217391312</v>
      </c>
      <c r="H10" s="81" t="s">
        <v>79</v>
      </c>
    </row>
    <row r="11" spans="1:10" ht="24" customHeight="1" x14ac:dyDescent="0.25">
      <c r="A11" s="50" t="s">
        <v>6</v>
      </c>
      <c r="B11" s="83">
        <f>B8+B9+B10</f>
        <v>1547</v>
      </c>
      <c r="C11" s="83">
        <f>C8+C9+C10</f>
        <v>1034</v>
      </c>
      <c r="D11" s="83">
        <f>D8+D9+D10</f>
        <v>513</v>
      </c>
      <c r="E11" s="83">
        <f>E8+E9+E10</f>
        <v>619</v>
      </c>
      <c r="F11" s="85">
        <f>E11/B11*1000</f>
        <v>400.12928248222369</v>
      </c>
      <c r="G11" s="88">
        <f>E11/C11*1000</f>
        <v>598.64603481624761</v>
      </c>
      <c r="H11" s="82" t="s">
        <v>4</v>
      </c>
    </row>
    <row r="12" spans="1:10" ht="21" customHeight="1" x14ac:dyDescent="0.25">
      <c r="A12" s="126"/>
      <c r="B12" s="126"/>
      <c r="C12" s="126"/>
      <c r="D12" s="126"/>
      <c r="E12" s="126"/>
      <c r="F12" s="126"/>
      <c r="G12" s="126"/>
      <c r="H12" s="126"/>
      <c r="I12" s="69"/>
      <c r="J12" s="36"/>
    </row>
  </sheetData>
  <mergeCells count="10">
    <mergeCell ref="A12:H12"/>
    <mergeCell ref="E4:E5"/>
    <mergeCell ref="A1:H1"/>
    <mergeCell ref="A3:B3"/>
    <mergeCell ref="A4:A7"/>
    <mergeCell ref="B4:C4"/>
    <mergeCell ref="H4:H7"/>
    <mergeCell ref="B5:C5"/>
    <mergeCell ref="E6:E7"/>
    <mergeCell ref="A2:H2"/>
  </mergeCells>
  <printOptions horizontalCentered="1" verticalCentered="1"/>
  <pageMargins left="0.25" right="0.25" top="0.25" bottom="0.25" header="0.25" footer="0.25"/>
  <pageSetup paperSize="9" orientation="landscape" r:id="rId1"/>
  <headerFooter>
    <oddFooter>&amp;C10</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جدول رقم 1</vt:lpstr>
      <vt:lpstr>جدول رقم2 </vt:lpstr>
      <vt:lpstr>جدول رقم3</vt:lpstr>
      <vt:lpstr>جدول رقم4</vt:lpstr>
      <vt:lpstr>جدول رقم5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Zeina Abdalla</dc:creator>
  <cp:lastModifiedBy>dell</cp:lastModifiedBy>
  <cp:lastPrinted>2023-02-07T10:13:22Z</cp:lastPrinted>
  <dcterms:created xsi:type="dcterms:W3CDTF">2011-12-25T11:14:54Z</dcterms:created>
  <dcterms:modified xsi:type="dcterms:W3CDTF">2023-10-09T08:19:13Z</dcterms:modified>
</cp:coreProperties>
</file>